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vais\Desktop\AMET\"/>
    </mc:Choice>
  </mc:AlternateContent>
  <bookViews>
    <workbookView xWindow="0" yWindow="0" windowWidth="20490" windowHeight="7755"/>
  </bookViews>
  <sheets>
    <sheet name="Sheet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4" i="1" s="1"/>
  <c r="E12" i="1"/>
  <c r="E11" i="1"/>
  <c r="E10" i="1"/>
  <c r="E9" i="1"/>
  <c r="E8" i="1"/>
  <c r="E7" i="1"/>
  <c r="E6" i="1"/>
  <c r="E5" i="1"/>
  <c r="E4" i="1"/>
  <c r="E13" i="1" s="1"/>
  <c r="D5" i="1"/>
  <c r="D6" i="1"/>
  <c r="D7" i="1"/>
  <c r="D8" i="1"/>
  <c r="D9" i="1"/>
  <c r="D10" i="1"/>
  <c r="D11" i="1"/>
  <c r="D12" i="1"/>
  <c r="D4" i="1"/>
  <c r="D13" i="1" s="1"/>
  <c r="C9" i="1" l="1"/>
  <c r="C10" i="1"/>
  <c r="C6" i="1"/>
  <c r="C7" i="1"/>
  <c r="C11" i="1"/>
  <c r="C8" i="1"/>
  <c r="C12" i="1"/>
  <c r="C5" i="1"/>
  <c r="C13" i="1" l="1"/>
</calcChain>
</file>

<file path=xl/sharedStrings.xml><?xml version="1.0" encoding="utf-8"?>
<sst xmlns="http://schemas.openxmlformats.org/spreadsheetml/2006/main" count="24" uniqueCount="16">
  <si>
    <t>0 to 2</t>
  </si>
  <si>
    <t>2 to 4</t>
  </si>
  <si>
    <t>5 to 9</t>
  </si>
  <si>
    <t>10 to 14</t>
  </si>
  <si>
    <t>15 to 19</t>
  </si>
  <si>
    <t>20 to 24</t>
  </si>
  <si>
    <t>25 to 34</t>
  </si>
  <si>
    <t>35 to 59</t>
  </si>
  <si>
    <t>60+</t>
  </si>
  <si>
    <t>Age Group</t>
  </si>
  <si>
    <t>Percent</t>
  </si>
  <si>
    <t>Total</t>
  </si>
  <si>
    <t>Number</t>
  </si>
  <si>
    <t>Pakistan Demographics</t>
  </si>
  <si>
    <t>Low Income Groups</t>
  </si>
  <si>
    <t>All Income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</si>
</sst>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9" fontId="0" fillId="3" borderId="1" xfId="0" applyNumberFormat="1" applyFill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4" sqref="H4:H9"/>
    </sheetView>
  </sheetViews>
  <sheetFormatPr defaultRowHeight="15" x14ac:dyDescent="0.25"/>
  <cols>
    <col min="1" max="1" width="10.42578125" bestFit="1" customWidth="1"/>
    <col min="2" max="2" width="10" bestFit="1" customWidth="1"/>
    <col min="3" max="3" width="7.85546875" bestFit="1" customWidth="1"/>
    <col min="4" max="4" width="10" bestFit="1" customWidth="1"/>
    <col min="5" max="5" width="7.85546875" bestFit="1" customWidth="1"/>
    <col min="9" max="9" width="10" bestFit="1" customWidth="1"/>
    <col min="12" max="12" width="11.5703125" bestFit="1" customWidth="1"/>
  </cols>
  <sheetData>
    <row r="1" spans="1:12" x14ac:dyDescent="0.25">
      <c r="A1" s="22" t="s">
        <v>13</v>
      </c>
      <c r="B1" s="22"/>
      <c r="C1" s="22"/>
      <c r="D1" s="22"/>
      <c r="E1" s="22"/>
      <c r="H1" s="22"/>
      <c r="I1" s="22"/>
      <c r="J1" s="22"/>
      <c r="K1" s="22"/>
      <c r="L1" s="22"/>
    </row>
    <row r="2" spans="1:12" x14ac:dyDescent="0.25">
      <c r="A2" s="22" t="s">
        <v>15</v>
      </c>
      <c r="B2" s="22"/>
      <c r="C2" s="22"/>
      <c r="D2" s="22" t="s">
        <v>14</v>
      </c>
      <c r="E2" s="22"/>
      <c r="H2" s="22"/>
      <c r="I2" s="22"/>
      <c r="J2" s="22"/>
      <c r="K2" s="22"/>
      <c r="L2" s="22"/>
    </row>
    <row r="3" spans="1:12" x14ac:dyDescent="0.25">
      <c r="A3" s="5" t="s">
        <v>9</v>
      </c>
      <c r="B3" s="5" t="s">
        <v>12</v>
      </c>
      <c r="C3" s="5" t="s">
        <v>10</v>
      </c>
      <c r="D3" s="9" t="s">
        <v>12</v>
      </c>
      <c r="E3" s="9" t="s">
        <v>10</v>
      </c>
      <c r="H3" s="5"/>
      <c r="I3" s="5"/>
      <c r="J3" s="5"/>
      <c r="K3" s="9"/>
      <c r="L3" s="9"/>
    </row>
    <row r="4" spans="1:12" x14ac:dyDescent="0.25">
      <c r="A4" s="11" t="s">
        <v>0</v>
      </c>
      <c r="B4" s="11">
        <v>9659354</v>
      </c>
      <c r="C4" s="12">
        <f>B4/B13</f>
        <v>4.5399998574927519E-2</v>
      </c>
      <c r="D4" s="13">
        <f>0.65*B4</f>
        <v>6278580.1000000006</v>
      </c>
      <c r="E4" s="14">
        <f>0.05*0.65</f>
        <v>3.2500000000000001E-2</v>
      </c>
      <c r="G4">
        <v>6278580</v>
      </c>
      <c r="H4" s="11" t="s">
        <v>0</v>
      </c>
      <c r="I4" s="16"/>
      <c r="J4" s="17"/>
      <c r="K4" s="18"/>
      <c r="L4" s="19"/>
    </row>
    <row r="5" spans="1:12" x14ac:dyDescent="0.25">
      <c r="A5" s="15" t="s">
        <v>1</v>
      </c>
      <c r="B5" s="11">
        <v>19446365</v>
      </c>
      <c r="C5" s="12">
        <f>B5/B13</f>
        <v>9.1399998725330944E-2</v>
      </c>
      <c r="D5" s="13">
        <f t="shared" ref="D5:D12" si="0">0.65*B5</f>
        <v>12640137.25</v>
      </c>
      <c r="E5" s="14">
        <f>0.65*0.09</f>
        <v>5.8499999999999996E-2</v>
      </c>
      <c r="G5">
        <v>12640137</v>
      </c>
      <c r="H5" s="15" t="s">
        <v>1</v>
      </c>
      <c r="I5" s="16"/>
      <c r="J5" s="17"/>
      <c r="K5" s="18"/>
      <c r="L5" s="19"/>
    </row>
    <row r="6" spans="1:12" x14ac:dyDescent="0.25">
      <c r="A6" s="11" t="s">
        <v>2</v>
      </c>
      <c r="B6" s="11">
        <v>31360987</v>
      </c>
      <c r="C6" s="12">
        <f>B6/B13</f>
        <v>0.14739999849972579</v>
      </c>
      <c r="D6" s="13">
        <f t="shared" si="0"/>
        <v>20384641.550000001</v>
      </c>
      <c r="E6" s="14">
        <f>0.65*0.15</f>
        <v>9.7500000000000003E-2</v>
      </c>
      <c r="G6">
        <v>20384642</v>
      </c>
      <c r="H6" s="11" t="s">
        <v>2</v>
      </c>
      <c r="I6" s="16"/>
      <c r="J6" s="17"/>
      <c r="K6" s="18"/>
      <c r="L6" s="19"/>
    </row>
    <row r="7" spans="1:12" x14ac:dyDescent="0.25">
      <c r="A7" s="11" t="s">
        <v>3</v>
      </c>
      <c r="B7" s="11">
        <v>26424930</v>
      </c>
      <c r="C7" s="12">
        <f>B7/B13</f>
        <v>0.1242000018161214</v>
      </c>
      <c r="D7" s="13">
        <f t="shared" si="0"/>
        <v>17176204.5</v>
      </c>
      <c r="E7" s="14">
        <f>0.65*0.12</f>
        <v>7.8E-2</v>
      </c>
      <c r="G7">
        <v>17176205</v>
      </c>
      <c r="H7" s="11" t="s">
        <v>3</v>
      </c>
      <c r="I7" s="16"/>
      <c r="J7" s="17"/>
      <c r="K7" s="18"/>
      <c r="L7" s="19"/>
    </row>
    <row r="8" spans="1:12" x14ac:dyDescent="0.25">
      <c r="A8" s="11" t="s">
        <v>4</v>
      </c>
      <c r="B8" s="11">
        <v>22659058</v>
      </c>
      <c r="C8" s="12">
        <f>B8/B13</f>
        <v>0.10649999999059978</v>
      </c>
      <c r="D8" s="13">
        <f t="shared" si="0"/>
        <v>14728387.700000001</v>
      </c>
      <c r="E8" s="14">
        <f>0.65*0.11</f>
        <v>7.1500000000000008E-2</v>
      </c>
      <c r="G8">
        <v>14728388</v>
      </c>
      <c r="H8" s="11" t="s">
        <v>4</v>
      </c>
      <c r="I8" s="16"/>
      <c r="J8" s="17"/>
      <c r="K8" s="18"/>
      <c r="L8" s="19"/>
    </row>
    <row r="9" spans="1:12" x14ac:dyDescent="0.25">
      <c r="A9" s="11" t="s">
        <v>5</v>
      </c>
      <c r="B9" s="11">
        <v>18425112</v>
      </c>
      <c r="C9" s="12">
        <f>B9/B13</f>
        <v>8.6600000221845053E-2</v>
      </c>
      <c r="D9" s="13">
        <f t="shared" si="0"/>
        <v>11976322.800000001</v>
      </c>
      <c r="E9" s="14">
        <f>0.65*0.09</f>
        <v>5.8499999999999996E-2</v>
      </c>
      <c r="G9">
        <v>11976323</v>
      </c>
      <c r="H9" s="11" t="s">
        <v>5</v>
      </c>
      <c r="I9" s="16"/>
      <c r="J9" s="17"/>
      <c r="K9" s="18"/>
      <c r="L9" s="19"/>
    </row>
    <row r="10" spans="1:12" x14ac:dyDescent="0.25">
      <c r="A10" s="6" t="s">
        <v>6</v>
      </c>
      <c r="B10" s="6">
        <v>29105720</v>
      </c>
      <c r="C10" s="7">
        <f>B10/B13</f>
        <v>0.1368000020003656</v>
      </c>
      <c r="D10" s="3">
        <f t="shared" si="0"/>
        <v>18918718</v>
      </c>
      <c r="E10" s="2">
        <f>0.65*0.14</f>
        <v>9.1000000000000011E-2</v>
      </c>
      <c r="H10" s="20"/>
      <c r="I10" s="20"/>
      <c r="J10" s="21"/>
      <c r="K10" s="20"/>
      <c r="L10" s="21"/>
    </row>
    <row r="11" spans="1:12" x14ac:dyDescent="0.25">
      <c r="A11" s="6" t="s">
        <v>7</v>
      </c>
      <c r="B11" s="6">
        <v>44233034</v>
      </c>
      <c r="C11" s="7">
        <f>B11/B13</f>
        <v>0.20789999833992218</v>
      </c>
      <c r="D11" s="3">
        <f t="shared" si="0"/>
        <v>28751472.100000001</v>
      </c>
      <c r="E11" s="2">
        <f>0.65*0.21</f>
        <v>0.13650000000000001</v>
      </c>
      <c r="H11" s="20"/>
      <c r="I11" s="20"/>
      <c r="J11" s="20"/>
      <c r="K11" s="20"/>
      <c r="L11" s="20"/>
    </row>
    <row r="12" spans="1:12" x14ac:dyDescent="0.25">
      <c r="A12" s="6" t="s">
        <v>8</v>
      </c>
      <c r="B12" s="6">
        <v>11446548</v>
      </c>
      <c r="C12" s="7">
        <f>B12/B13</f>
        <v>5.3800001831161737E-2</v>
      </c>
      <c r="D12" s="3">
        <f t="shared" si="0"/>
        <v>7440256.2000000002</v>
      </c>
      <c r="E12" s="2">
        <f>0.65*0.05</f>
        <v>3.2500000000000001E-2</v>
      </c>
      <c r="H12" s="1"/>
      <c r="I12" s="1"/>
      <c r="J12" s="1"/>
      <c r="K12" s="1"/>
      <c r="L12" s="1"/>
    </row>
    <row r="13" spans="1:12" x14ac:dyDescent="0.25">
      <c r="A13" s="5" t="s">
        <v>11</v>
      </c>
      <c r="B13" s="5">
        <f>SUM(B4:B12)</f>
        <v>212761108</v>
      </c>
      <c r="C13" s="8">
        <f>SUM(C4:C12)</f>
        <v>1</v>
      </c>
      <c r="D13" s="10">
        <f>SUM(D4:D12)</f>
        <v>138294720.19999999</v>
      </c>
      <c r="E13" s="4">
        <f>SUM(E4:E12)</f>
        <v>0.65650000000000008</v>
      </c>
    </row>
  </sheetData>
  <mergeCells count="6">
    <mergeCell ref="A1:E1"/>
    <mergeCell ref="D2:E2"/>
    <mergeCell ref="A2:C2"/>
    <mergeCell ref="H1:L1"/>
    <mergeCell ref="H2:J2"/>
    <mergeCell ref="K2:L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Ovais Mustafa</dc:creator>
  <cp:lastModifiedBy>Muhammad Ovais Mustafa</cp:lastModifiedBy>
  <dcterms:created xsi:type="dcterms:W3CDTF">2019-05-13T12:45:41Z</dcterms:created>
  <dcterms:modified xsi:type="dcterms:W3CDTF">2019-05-14T09:52:38Z</dcterms:modified>
</cp:coreProperties>
</file>